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EP Folders\InvestorRelations\2015_IR\November_2015Earnings\Release_November2015\"/>
    </mc:Choice>
  </mc:AlternateContent>
  <bookViews>
    <workbookView xWindow="520" yWindow="460" windowWidth="25080" windowHeight="16060" tabRatio="500"/>
  </bookViews>
  <sheets>
    <sheet name="EBITDA Projection" sheetId="1" r:id="rId1"/>
    <sheet name="Non GAAP EPS" sheetId="2" r:id="rId2"/>
    <sheet name="Reconciliation between Q4 &amp; Q1 " sheetId="3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3" l="1"/>
  <c r="C27" i="3"/>
  <c r="E27" i="3"/>
  <c r="E4" i="3"/>
  <c r="E11" i="3"/>
  <c r="E13" i="3"/>
  <c r="E20" i="3"/>
  <c r="E30" i="3"/>
  <c r="E31" i="3"/>
  <c r="C36" i="3"/>
  <c r="E36" i="3"/>
  <c r="E34" i="3"/>
  <c r="C13" i="3"/>
  <c r="C20" i="3"/>
  <c r="C30" i="3"/>
  <c r="C31" i="3"/>
  <c r="C32" i="3"/>
  <c r="C34" i="3"/>
  <c r="C16" i="3"/>
  <c r="I9" i="2"/>
  <c r="K9" i="2"/>
  <c r="K20" i="2"/>
  <c r="I20" i="2"/>
  <c r="G20" i="2"/>
  <c r="K27" i="2"/>
  <c r="K21" i="2"/>
  <c r="I27" i="2"/>
  <c r="I21" i="2"/>
  <c r="G27" i="2"/>
  <c r="K18" i="2"/>
  <c r="K23" i="2"/>
  <c r="I18" i="2"/>
  <c r="I23" i="2"/>
  <c r="G21" i="2"/>
  <c r="G18" i="2"/>
  <c r="G23" i="2"/>
</calcChain>
</file>

<file path=xl/sharedStrings.xml><?xml version="1.0" encoding="utf-8"?>
<sst xmlns="http://schemas.openxmlformats.org/spreadsheetml/2006/main" count="103" uniqueCount="77">
  <si>
    <t>GAAP Net Income</t>
  </si>
  <si>
    <t>Full Year</t>
  </si>
  <si>
    <t>First Quarter</t>
  </si>
  <si>
    <t>Fiscal 2015 (Projected)</t>
  </si>
  <si>
    <t xml:space="preserve"> </t>
  </si>
  <si>
    <t>Non-GAAP Adjusted EBITDA</t>
  </si>
  <si>
    <t>Estimated Stock-based compensation expense</t>
  </si>
  <si>
    <t>KVH INDUSTRIES, INC AND SUBSIDIARIES</t>
  </si>
  <si>
    <t>NON-GAAP ADJUSTED EBITDA GUIDANCE</t>
  </si>
  <si>
    <t>$0.2</t>
  </si>
  <si>
    <t>Share Count</t>
  </si>
  <si>
    <t>Low</t>
  </si>
  <si>
    <t>High</t>
  </si>
  <si>
    <t>Estimated Stock-based compensation expense, net of tax</t>
  </si>
  <si>
    <t>Tax rate</t>
  </si>
  <si>
    <t>Estimated amortization (a)</t>
  </si>
  <si>
    <t>NON-GAAP EPS GUIDANCE</t>
  </si>
  <si>
    <t>Net income per common share</t>
  </si>
  <si>
    <t>$0.09</t>
  </si>
  <si>
    <t>$0.36</t>
  </si>
  <si>
    <t>$0.15</t>
  </si>
  <si>
    <t>Reconciliation between Q4 &amp; Q1</t>
  </si>
  <si>
    <t>Tacnav</t>
  </si>
  <si>
    <t>Revenue - Q4</t>
  </si>
  <si>
    <t>FOG</t>
  </si>
  <si>
    <t>NRE</t>
  </si>
  <si>
    <t>VSAT H/W</t>
  </si>
  <si>
    <t>VSAT Airtime</t>
  </si>
  <si>
    <t>Videotel</t>
  </si>
  <si>
    <t>KVH Media</t>
  </si>
  <si>
    <t>Revenue Q1</t>
  </si>
  <si>
    <t>Other  Satcom</t>
  </si>
  <si>
    <t>Gross Profit - Q4</t>
  </si>
  <si>
    <t>GPM</t>
  </si>
  <si>
    <t>Revised margin</t>
  </si>
  <si>
    <t>Q1 Gross Profit</t>
  </si>
  <si>
    <t>Opex - Q4</t>
  </si>
  <si>
    <t>Less Tacnav commissions</t>
  </si>
  <si>
    <t>Add bonus</t>
  </si>
  <si>
    <t>Opex Q1</t>
  </si>
  <si>
    <t>Interest Expense</t>
  </si>
  <si>
    <t>Forex</t>
  </si>
  <si>
    <t>Income bfore tax</t>
  </si>
  <si>
    <t>Tax</t>
  </si>
  <si>
    <t>Net Income</t>
  </si>
  <si>
    <t>Shares</t>
  </si>
  <si>
    <t>EPS</t>
  </si>
  <si>
    <t>Salary inflation</t>
  </si>
  <si>
    <t>(unaudited)</t>
  </si>
  <si>
    <t>(in millions, unaudited)</t>
  </si>
  <si>
    <t>$0.9</t>
  </si>
  <si>
    <t>Non-GAAP net income per common share</t>
  </si>
  <si>
    <t>Estimated stock-based compensation expense, net of tax</t>
  </si>
  <si>
    <t>Acquisition-related compensation</t>
  </si>
  <si>
    <t>$0.8</t>
  </si>
  <si>
    <t>$0.01</t>
  </si>
  <si>
    <t>Estimated stock-based compensation expense</t>
  </si>
  <si>
    <t>Estimated depreciation and amortization (a)</t>
  </si>
  <si>
    <t>Estimated interest expense (income), net</t>
  </si>
  <si>
    <t>Estimated income tax expense</t>
  </si>
  <si>
    <t>Fourth Quarter</t>
  </si>
  <si>
    <t>$3.2</t>
  </si>
  <si>
    <t>$12.6</t>
  </si>
  <si>
    <t>$3.7</t>
  </si>
  <si>
    <t>$0.05</t>
  </si>
  <si>
    <t>GAAP net income</t>
  </si>
  <si>
    <t>Non-GAAP adjusted EBITDA</t>
  </si>
  <si>
    <t>$0.23 - $0.28</t>
  </si>
  <si>
    <t>$0.11 - $0.16</t>
  </si>
  <si>
    <t>$0.38 - $0.43</t>
  </si>
  <si>
    <t>$0.67 - $0.72</t>
  </si>
  <si>
    <t>$3.6 - $4.5</t>
  </si>
  <si>
    <t>$2.4 - $3.0</t>
  </si>
  <si>
    <t>$10.5 - $12.0</t>
  </si>
  <si>
    <t>$1.8 - $2.7</t>
  </si>
  <si>
    <t>$2.3 - $2.9</t>
  </si>
  <si>
    <t>$22.0 - $23.5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</si>
</sst>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_);_(* \(#,##0.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  <font>
      <sz val="10"/>
      <color theme="1"/>
      <name val="Times New Roman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3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0" borderId="0" xfId="1" applyNumberFormat="1" applyFont="1"/>
    <xf numFmtId="9" fontId="0" fillId="0" borderId="0" xfId="2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1" applyNumberFormat="1" applyFont="1" applyFill="1"/>
    <xf numFmtId="44" fontId="0" fillId="2" borderId="0" xfId="1" applyNumberFormat="1" applyFont="1" applyFill="1"/>
    <xf numFmtId="44" fontId="0" fillId="2" borderId="1" xfId="1" applyNumberFormat="1" applyFont="1" applyFill="1" applyBorder="1"/>
    <xf numFmtId="9" fontId="0" fillId="2" borderId="0" xfId="2" applyFont="1" applyFill="1"/>
    <xf numFmtId="9" fontId="0" fillId="2" borderId="0" xfId="0" applyNumberFormat="1" applyFill="1"/>
    <xf numFmtId="168" fontId="0" fillId="0" borderId="0" xfId="1" applyNumberFormat="1" applyFont="1"/>
    <xf numFmtId="168" fontId="0" fillId="0" borderId="0" xfId="0" applyNumberFormat="1"/>
    <xf numFmtId="169" fontId="0" fillId="0" borderId="0" xfId="1" applyNumberFormat="1" applyFont="1"/>
    <xf numFmtId="169" fontId="0" fillId="0" borderId="2" xfId="1" applyNumberFormat="1" applyFont="1" applyBorder="1"/>
    <xf numFmtId="0" fontId="0" fillId="3" borderId="0" xfId="0" applyFill="1"/>
    <xf numFmtId="169" fontId="0" fillId="3" borderId="0" xfId="1" applyNumberFormat="1" applyFont="1" applyFill="1"/>
    <xf numFmtId="0" fontId="6" fillId="0" borderId="0" xfId="0" applyFont="1"/>
    <xf numFmtId="166" fontId="0" fillId="2" borderId="0" xfId="1" applyNumberFormat="1" applyFont="1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165" fontId="0" fillId="0" borderId="0" xfId="1" quotePrefix="1" applyNumberFormat="1" applyFont="1" applyFill="1" applyBorder="1" applyAlignment="1">
      <alignment horizontal="center"/>
    </xf>
    <xf numFmtId="0" fontId="2" fillId="3" borderId="0" xfId="0" applyFont="1" applyFill="1"/>
    <xf numFmtId="43" fontId="2" fillId="3" borderId="0" xfId="1" applyNumberFormat="1" applyFont="1" applyFill="1"/>
    <xf numFmtId="0" fontId="0" fillId="4" borderId="0" xfId="0" applyFill="1"/>
    <xf numFmtId="169" fontId="0" fillId="4" borderId="0" xfId="1" applyNumberFormat="1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169" fontId="10" fillId="0" borderId="0" xfId="1" applyNumberFormat="1" applyFont="1"/>
    <xf numFmtId="0" fontId="10" fillId="0" borderId="0" xfId="0" applyFont="1" applyFill="1"/>
    <xf numFmtId="165" fontId="12" fillId="0" borderId="1" xfId="1" applyNumberFormat="1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2" fillId="0" borderId="0" xfId="0" applyFont="1" applyFill="1" applyAlignment="1">
      <alignment horizontal="center"/>
    </xf>
    <xf numFmtId="165" fontId="12" fillId="0" borderId="0" xfId="1" applyNumberFormat="1" applyFont="1" applyFill="1" applyAlignment="1">
      <alignment horizontal="center"/>
    </xf>
    <xf numFmtId="165" fontId="12" fillId="0" borderId="0" xfId="1" applyNumberFormat="1" applyFont="1" applyFill="1"/>
    <xf numFmtId="165" fontId="12" fillId="0" borderId="0" xfId="1" quotePrefix="1" applyNumberFormat="1" applyFont="1" applyFill="1" applyAlignment="1">
      <alignment horizontal="center"/>
    </xf>
    <xf numFmtId="0" fontId="13" fillId="0" borderId="2" xfId="0" applyFont="1" applyFill="1" applyBorder="1" applyAlignment="1">
      <alignment horizontal="center" vertical="top"/>
    </xf>
  </cellXfs>
  <cellStyles count="13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="125" zoomScaleNormal="125" zoomScalePageLayoutView="125" workbookViewId="0">
      <selection activeCell="A5" sqref="A5:D17"/>
    </sheetView>
  </sheetViews>
  <sheetFormatPr defaultColWidth="10.6640625" defaultRowHeight="15.5" x14ac:dyDescent="0.35"/>
  <cols>
    <col min="1" max="1" width="36.25" customWidth="1"/>
    <col min="2" max="2" width="18.58203125" style="1" customWidth="1"/>
    <col min="3" max="3" width="3.08203125" customWidth="1"/>
    <col min="4" max="4" width="18.58203125" style="1" customWidth="1"/>
    <col min="7" max="7" width="10.83203125" style="38"/>
  </cols>
  <sheetData>
    <row r="1" spans="1:6" x14ac:dyDescent="0.35">
      <c r="A1" s="31"/>
      <c r="B1" s="32" t="s">
        <v>7</v>
      </c>
      <c r="C1" s="31"/>
      <c r="D1" s="33"/>
      <c r="E1" s="31"/>
    </row>
    <row r="2" spans="1:6" x14ac:dyDescent="0.35">
      <c r="A2" s="31"/>
      <c r="B2" s="32" t="s">
        <v>8</v>
      </c>
      <c r="C2" s="31"/>
      <c r="D2" s="33"/>
      <c r="E2" s="31"/>
    </row>
    <row r="3" spans="1:6" x14ac:dyDescent="0.35">
      <c r="A3" s="31"/>
      <c r="B3" s="34" t="s">
        <v>49</v>
      </c>
      <c r="C3" s="31"/>
      <c r="D3" s="33"/>
      <c r="E3" s="31"/>
    </row>
    <row r="4" spans="1:6" x14ac:dyDescent="0.35">
      <c r="A4" s="31"/>
      <c r="B4" s="33"/>
      <c r="C4" s="31"/>
      <c r="D4" s="33"/>
      <c r="E4" s="31"/>
    </row>
    <row r="5" spans="1:6" x14ac:dyDescent="0.35">
      <c r="A5" s="41"/>
      <c r="B5" s="42" t="s">
        <v>60</v>
      </c>
      <c r="C5" s="43"/>
      <c r="D5" s="42" t="s">
        <v>1</v>
      </c>
      <c r="E5" s="35"/>
    </row>
    <row r="6" spans="1:6" x14ac:dyDescent="0.35">
      <c r="A6" s="41"/>
      <c r="B6" s="48" t="s">
        <v>3</v>
      </c>
      <c r="C6" s="43"/>
      <c r="D6" s="48" t="s">
        <v>3</v>
      </c>
      <c r="E6" s="35"/>
    </row>
    <row r="7" spans="1:6" ht="12" customHeight="1" x14ac:dyDescent="0.35">
      <c r="A7" s="41"/>
      <c r="B7" s="42"/>
      <c r="C7" s="43"/>
      <c r="D7" s="42"/>
      <c r="E7" s="35"/>
    </row>
    <row r="8" spans="1:6" x14ac:dyDescent="0.35">
      <c r="A8" s="41" t="s">
        <v>65</v>
      </c>
      <c r="B8" s="45" t="s">
        <v>71</v>
      </c>
      <c r="C8" s="46"/>
      <c r="D8" s="45" t="s">
        <v>74</v>
      </c>
      <c r="E8" s="35"/>
      <c r="F8" t="s">
        <v>4</v>
      </c>
    </row>
    <row r="9" spans="1:6" ht="11" customHeight="1" x14ac:dyDescent="0.35">
      <c r="A9" s="41"/>
      <c r="B9" s="44"/>
      <c r="C9" s="46"/>
      <c r="D9" s="45"/>
      <c r="E9" s="35"/>
    </row>
    <row r="10" spans="1:6" x14ac:dyDescent="0.35">
      <c r="A10" s="41" t="s">
        <v>59</v>
      </c>
      <c r="B10" s="47" t="s">
        <v>72</v>
      </c>
      <c r="C10" s="46"/>
      <c r="D10" s="45" t="s">
        <v>75</v>
      </c>
      <c r="E10" s="35"/>
    </row>
    <row r="11" spans="1:6" x14ac:dyDescent="0.35">
      <c r="A11" s="41" t="s">
        <v>58</v>
      </c>
      <c r="B11" s="47" t="s">
        <v>9</v>
      </c>
      <c r="C11" s="46"/>
      <c r="D11" s="47" t="s">
        <v>54</v>
      </c>
      <c r="E11" s="35"/>
    </row>
    <row r="12" spans="1:6" x14ac:dyDescent="0.35">
      <c r="A12" s="41" t="s">
        <v>57</v>
      </c>
      <c r="B12" s="47" t="s">
        <v>61</v>
      </c>
      <c r="C12" s="46"/>
      <c r="D12" s="47" t="s">
        <v>62</v>
      </c>
      <c r="E12" s="35"/>
    </row>
    <row r="13" spans="1:6" x14ac:dyDescent="0.35">
      <c r="A13" s="41" t="s">
        <v>56</v>
      </c>
      <c r="B13" s="47" t="s">
        <v>50</v>
      </c>
      <c r="C13" s="46"/>
      <c r="D13" s="47" t="s">
        <v>63</v>
      </c>
      <c r="E13" s="35"/>
    </row>
    <row r="14" spans="1:6" x14ac:dyDescent="0.35">
      <c r="A14" s="41" t="s">
        <v>53</v>
      </c>
      <c r="B14" s="47" t="s">
        <v>9</v>
      </c>
      <c r="C14" s="46"/>
      <c r="D14" s="47" t="s">
        <v>54</v>
      </c>
      <c r="E14" s="35"/>
    </row>
    <row r="15" spans="1:6" ht="11" customHeight="1" x14ac:dyDescent="0.35">
      <c r="A15" s="41" t="s">
        <v>4</v>
      </c>
      <c r="B15" s="45"/>
      <c r="C15" s="46"/>
      <c r="D15" s="45"/>
      <c r="E15" s="35"/>
    </row>
    <row r="16" spans="1:6" ht="16" thickBot="1" x14ac:dyDescent="0.4">
      <c r="A16" s="41" t="s">
        <v>66</v>
      </c>
      <c r="B16" s="40" t="s">
        <v>73</v>
      </c>
      <c r="C16" s="46"/>
      <c r="D16" s="40" t="s">
        <v>76</v>
      </c>
      <c r="E16" s="35"/>
    </row>
    <row r="17" spans="1:5" ht="16" thickTop="1" x14ac:dyDescent="0.35">
      <c r="A17" s="41"/>
      <c r="B17" s="44"/>
      <c r="C17" s="41"/>
      <c r="D17" s="44"/>
      <c r="E17" s="35"/>
    </row>
    <row r="18" spans="1:5" x14ac:dyDescent="0.35">
      <c r="A18" s="35"/>
      <c r="B18" s="36"/>
      <c r="C18" s="35"/>
      <c r="D18" s="36"/>
      <c r="E18" s="35"/>
    </row>
    <row r="19" spans="1:5" x14ac:dyDescent="0.35">
      <c r="A19" s="37"/>
      <c r="B19" s="36"/>
      <c r="C19" s="35"/>
      <c r="D19" s="36"/>
      <c r="E19" s="35"/>
    </row>
    <row r="20" spans="1:5" x14ac:dyDescent="0.35">
      <c r="A20" s="35"/>
      <c r="B20" s="36"/>
      <c r="C20" s="35"/>
      <c r="D20" s="36"/>
      <c r="E20" s="35"/>
    </row>
    <row r="21" spans="1:5" x14ac:dyDescent="0.35">
      <c r="A21" s="35"/>
      <c r="B21" s="36"/>
      <c r="C21" s="35"/>
      <c r="D21" s="36"/>
      <c r="E21" s="35"/>
    </row>
    <row r="22" spans="1:5" x14ac:dyDescent="0.35">
      <c r="A22" s="37"/>
      <c r="B22" s="36"/>
      <c r="C22" s="35"/>
      <c r="D22" s="36"/>
      <c r="E22" s="35"/>
    </row>
    <row r="23" spans="1:5" x14ac:dyDescent="0.35">
      <c r="A23" s="35"/>
      <c r="B23" s="36"/>
      <c r="C23" s="35"/>
      <c r="D23" s="36"/>
      <c r="E23" s="35"/>
    </row>
    <row r="24" spans="1:5" x14ac:dyDescent="0.35">
      <c r="A24" s="31"/>
      <c r="B24" s="33"/>
      <c r="C24" s="31"/>
      <c r="D24" s="33"/>
      <c r="E24" s="31"/>
    </row>
    <row r="25" spans="1:5" x14ac:dyDescent="0.35">
      <c r="A25" s="31"/>
      <c r="B25" s="33"/>
      <c r="C25" s="31"/>
      <c r="D25" s="33"/>
      <c r="E25" s="31"/>
    </row>
    <row r="26" spans="1:5" x14ac:dyDescent="0.35">
      <c r="A26" s="31"/>
      <c r="B26" s="33"/>
      <c r="C26" s="31"/>
      <c r="D26" s="33"/>
      <c r="E26" s="31"/>
    </row>
  </sheetData>
  <phoneticPr fontId="5" type="noConversion"/>
  <pageMargins left="0.75" right="0.75" top="1" bottom="1" header="0.5" footer="0.5"/>
  <pageSetup scale="89" orientation="portrait" horizontalDpi="4294967292" verticalDpi="4294967292"/>
  <ignoredErrors>
    <ignoredError sqref="B11:B12 B14:C14 B13 D11:D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topLeftCell="A30" zoomScale="125" zoomScaleNormal="125" zoomScalePageLayoutView="125" workbookViewId="0">
      <selection activeCell="G47" sqref="G47"/>
    </sheetView>
  </sheetViews>
  <sheetFormatPr defaultColWidth="10.6640625" defaultRowHeight="15.5" x14ac:dyDescent="0.35"/>
  <cols>
    <col min="1" max="1" width="40.25" customWidth="1"/>
    <col min="2" max="2" width="16.58203125" customWidth="1"/>
    <col min="3" max="3" width="3.08203125" customWidth="1"/>
    <col min="4" max="4" width="16.58203125" customWidth="1"/>
    <col min="6" max="6" width="3.6640625" customWidth="1"/>
    <col min="7" max="7" width="11.5" bestFit="1" customWidth="1"/>
    <col min="9" max="9" width="11.5" bestFit="1" customWidth="1"/>
    <col min="10" max="10" width="3" customWidth="1"/>
    <col min="11" max="11" width="11.5" bestFit="1" customWidth="1"/>
  </cols>
  <sheetData>
    <row r="1" spans="1:12" hidden="1" x14ac:dyDescent="0.35">
      <c r="A1" s="21"/>
      <c r="B1" s="21"/>
      <c r="C1" s="21"/>
      <c r="D1" s="7"/>
      <c r="E1" s="5"/>
      <c r="F1" s="5"/>
      <c r="G1" s="5"/>
      <c r="H1" s="6" t="s">
        <v>7</v>
      </c>
      <c r="I1" s="5"/>
      <c r="J1" s="5"/>
      <c r="K1" s="5"/>
    </row>
    <row r="2" spans="1:12" hidden="1" x14ac:dyDescent="0.35">
      <c r="A2" s="21"/>
      <c r="B2" s="21"/>
      <c r="C2" s="21"/>
      <c r="D2" s="7"/>
      <c r="E2" s="5"/>
      <c r="F2" s="5"/>
      <c r="G2" s="5"/>
      <c r="H2" s="6" t="s">
        <v>16</v>
      </c>
      <c r="I2" s="5"/>
      <c r="J2" s="5"/>
      <c r="K2" s="5"/>
    </row>
    <row r="3" spans="1:12" hidden="1" x14ac:dyDescent="0.35">
      <c r="A3" s="21"/>
      <c r="B3" s="22"/>
      <c r="C3" s="21"/>
      <c r="D3" s="7"/>
      <c r="E3" s="5"/>
      <c r="F3" s="5"/>
      <c r="G3" s="5"/>
      <c r="H3" s="5"/>
      <c r="I3" s="5"/>
      <c r="J3" s="5"/>
      <c r="K3" s="5"/>
    </row>
    <row r="4" spans="1:12" hidden="1" x14ac:dyDescent="0.35">
      <c r="A4" s="21"/>
      <c r="B4" s="23"/>
      <c r="C4" s="21"/>
      <c r="D4" s="7"/>
      <c r="E4" s="5"/>
      <c r="F4" s="7" t="s">
        <v>2</v>
      </c>
      <c r="G4" s="5"/>
      <c r="H4" s="5"/>
      <c r="I4" s="5"/>
      <c r="J4" s="7" t="s">
        <v>1</v>
      </c>
      <c r="K4" s="5"/>
    </row>
    <row r="5" spans="1:12" hidden="1" x14ac:dyDescent="0.35">
      <c r="A5" s="21"/>
      <c r="B5" s="23"/>
      <c r="C5" s="21"/>
      <c r="D5" s="7"/>
      <c r="E5" s="5"/>
      <c r="F5" s="7" t="s">
        <v>3</v>
      </c>
      <c r="G5" s="5"/>
      <c r="H5" s="5"/>
      <c r="I5" s="5"/>
      <c r="J5" s="7" t="s">
        <v>3</v>
      </c>
      <c r="K5" s="5"/>
    </row>
    <row r="6" spans="1:12" hidden="1" x14ac:dyDescent="0.35">
      <c r="A6" s="21"/>
      <c r="B6" s="23"/>
      <c r="C6" s="21"/>
      <c r="D6" s="7"/>
      <c r="E6" s="5"/>
      <c r="F6" s="7"/>
      <c r="G6" s="7" t="s">
        <v>12</v>
      </c>
      <c r="H6" s="7"/>
      <c r="I6" s="7" t="s">
        <v>11</v>
      </c>
      <c r="J6" s="7"/>
      <c r="K6" s="7" t="s">
        <v>12</v>
      </c>
      <c r="L6" s="1"/>
    </row>
    <row r="7" spans="1:12" hidden="1" x14ac:dyDescent="0.35">
      <c r="A7" s="21"/>
      <c r="B7" s="24"/>
      <c r="C7" s="25"/>
      <c r="D7" s="5" t="s">
        <v>0</v>
      </c>
      <c r="E7" s="5"/>
      <c r="F7" s="8"/>
      <c r="G7" s="8">
        <v>-900</v>
      </c>
      <c r="H7" s="8"/>
      <c r="I7" s="8">
        <v>4600</v>
      </c>
      <c r="J7" s="8"/>
      <c r="K7" s="8">
        <v>6200</v>
      </c>
    </row>
    <row r="8" spans="1:12" hidden="1" x14ac:dyDescent="0.35">
      <c r="A8" s="21"/>
      <c r="B8" s="23"/>
      <c r="C8" s="25"/>
      <c r="D8" s="5"/>
      <c r="E8" s="5"/>
      <c r="F8" s="8"/>
      <c r="G8" s="8"/>
      <c r="H8" s="8"/>
      <c r="I8" s="8"/>
      <c r="J8" s="8"/>
      <c r="K8" s="8"/>
    </row>
    <row r="9" spans="1:12" hidden="1" x14ac:dyDescent="0.35">
      <c r="A9" s="21"/>
      <c r="B9" s="26"/>
      <c r="C9" s="25"/>
      <c r="D9" s="5" t="s">
        <v>15</v>
      </c>
      <c r="E9" s="5"/>
      <c r="F9" s="8"/>
      <c r="G9" s="8">
        <v>1418</v>
      </c>
      <c r="H9" s="8"/>
      <c r="I9" s="8" t="e">
        <f>#REF!*4</f>
        <v>#REF!</v>
      </c>
      <c r="J9" s="8"/>
      <c r="K9" s="8" t="e">
        <f>I9</f>
        <v>#REF!</v>
      </c>
    </row>
    <row r="10" spans="1:12" hidden="1" x14ac:dyDescent="0.35">
      <c r="A10" s="21"/>
      <c r="B10" s="26"/>
      <c r="C10" s="25"/>
      <c r="D10" s="5" t="s">
        <v>6</v>
      </c>
      <c r="E10" s="5"/>
      <c r="F10" s="8"/>
      <c r="G10" s="8">
        <v>1000</v>
      </c>
      <c r="H10" s="8"/>
      <c r="I10" s="8">
        <v>3600</v>
      </c>
      <c r="J10" s="8"/>
      <c r="K10" s="8">
        <v>3600</v>
      </c>
    </row>
    <row r="11" spans="1:12" hidden="1" x14ac:dyDescent="0.35">
      <c r="A11" s="21"/>
      <c r="B11" s="24"/>
      <c r="C11" s="25"/>
      <c r="D11" s="5" t="s">
        <v>4</v>
      </c>
      <c r="E11" s="5"/>
      <c r="F11" s="8"/>
      <c r="G11" s="8"/>
      <c r="H11" s="8"/>
      <c r="I11" s="8"/>
      <c r="J11" s="8"/>
      <c r="K11" s="8"/>
    </row>
    <row r="12" spans="1:12" hidden="1" x14ac:dyDescent="0.35">
      <c r="A12" s="21"/>
      <c r="B12" s="24"/>
      <c r="C12" s="25"/>
      <c r="D12" s="5" t="s">
        <v>5</v>
      </c>
      <c r="E12" s="5"/>
      <c r="F12" s="8"/>
      <c r="G12" s="8"/>
      <c r="H12" s="8"/>
      <c r="I12" s="8"/>
      <c r="J12" s="8"/>
      <c r="K12" s="8"/>
    </row>
    <row r="13" spans="1:12" hidden="1" x14ac:dyDescent="0.35">
      <c r="A13" s="21"/>
      <c r="B13" s="23"/>
      <c r="C13" s="21"/>
      <c r="D13" s="5"/>
      <c r="E13" s="5"/>
      <c r="F13" s="8"/>
      <c r="G13" s="8"/>
      <c r="H13" s="8"/>
      <c r="I13" s="8"/>
      <c r="J13" s="8"/>
      <c r="K13" s="8"/>
    </row>
    <row r="14" spans="1:12" hidden="1" x14ac:dyDescent="0.35">
      <c r="A14" s="21"/>
      <c r="B14" s="23"/>
      <c r="C14" s="21"/>
      <c r="D14" s="5"/>
      <c r="E14" s="5"/>
      <c r="F14" s="9"/>
      <c r="G14" s="9"/>
      <c r="H14" s="9"/>
      <c r="I14" s="9"/>
      <c r="J14" s="9"/>
      <c r="K14" s="9"/>
    </row>
    <row r="15" spans="1:12" hidden="1" x14ac:dyDescent="0.35">
      <c r="A15" s="21"/>
      <c r="B15" s="23"/>
      <c r="C15" s="21"/>
      <c r="D15" s="5"/>
      <c r="E15" s="5"/>
      <c r="F15" s="9"/>
      <c r="G15" s="9"/>
      <c r="H15" s="9"/>
      <c r="I15" s="9"/>
      <c r="J15" s="9"/>
      <c r="K15" s="9"/>
    </row>
    <row r="16" spans="1:12" hidden="1" x14ac:dyDescent="0.35">
      <c r="A16" s="21"/>
      <c r="B16" s="23"/>
      <c r="C16" s="21"/>
      <c r="D16" s="5"/>
      <c r="E16" s="5"/>
      <c r="F16" s="9"/>
      <c r="G16" s="9"/>
      <c r="H16" s="9"/>
      <c r="I16" s="9"/>
      <c r="J16" s="9"/>
      <c r="K16" s="9"/>
    </row>
    <row r="17" spans="1:11" hidden="1" x14ac:dyDescent="0.35">
      <c r="A17" s="21"/>
      <c r="B17" s="23"/>
      <c r="C17" s="21"/>
      <c r="D17" s="5"/>
      <c r="E17" s="5"/>
      <c r="F17" s="9"/>
      <c r="G17" s="9"/>
      <c r="H17" s="9"/>
      <c r="I17" s="9"/>
      <c r="J17" s="9"/>
      <c r="K17" s="9"/>
    </row>
    <row r="18" spans="1:11" hidden="1" x14ac:dyDescent="0.35">
      <c r="A18" s="21"/>
      <c r="B18" s="24"/>
      <c r="C18" s="25"/>
      <c r="D18" s="5" t="s">
        <v>0</v>
      </c>
      <c r="E18" s="5"/>
      <c r="F18" s="9"/>
      <c r="G18" s="9">
        <f>G7/$G$25</f>
        <v>-5.7179161372299871E-2</v>
      </c>
      <c r="H18" s="9"/>
      <c r="I18" s="9">
        <f>I7/$I$25</f>
        <v>0.28930817610062892</v>
      </c>
      <c r="J18" s="9"/>
      <c r="K18" s="9">
        <f>K7/$K$25</f>
        <v>0.38993710691823902</v>
      </c>
    </row>
    <row r="19" spans="1:11" hidden="1" x14ac:dyDescent="0.35">
      <c r="A19" s="21"/>
      <c r="B19" s="23"/>
      <c r="C19" s="25"/>
      <c r="D19" s="5"/>
      <c r="E19" s="5"/>
      <c r="F19" s="9"/>
      <c r="G19" s="9"/>
      <c r="H19" s="9"/>
      <c r="I19" s="9"/>
      <c r="J19" s="9"/>
      <c r="K19" s="9"/>
    </row>
    <row r="20" spans="1:11" hidden="1" x14ac:dyDescent="0.35">
      <c r="A20" s="21"/>
      <c r="B20" s="26"/>
      <c r="C20" s="25"/>
      <c r="D20" s="5" t="s">
        <v>15</v>
      </c>
      <c r="E20" s="5"/>
      <c r="F20" s="9"/>
      <c r="G20" s="9" t="e">
        <f>G9/#REF!</f>
        <v>#REF!</v>
      </c>
      <c r="H20" s="9"/>
      <c r="I20" s="9" t="e">
        <f>I9/#REF!</f>
        <v>#REF!</v>
      </c>
      <c r="J20" s="9"/>
      <c r="K20" s="9" t="e">
        <f>K9/#REF!</f>
        <v>#REF!</v>
      </c>
    </row>
    <row r="21" spans="1:11" hidden="1" x14ac:dyDescent="0.35">
      <c r="A21" s="21"/>
      <c r="B21" s="26"/>
      <c r="C21" s="25"/>
      <c r="D21" s="5" t="s">
        <v>13</v>
      </c>
      <c r="E21" s="5"/>
      <c r="F21" s="9"/>
      <c r="G21" s="9">
        <f>G10/$G$25</f>
        <v>6.353240152477764E-2</v>
      </c>
      <c r="H21" s="9"/>
      <c r="I21" s="9">
        <f>(I10*$I$27)/$I$25</f>
        <v>0.14943396226415093</v>
      </c>
      <c r="J21" s="9"/>
      <c r="K21" s="9">
        <f>(K10*$K$27)/$K$25</f>
        <v>0.14943396226415093</v>
      </c>
    </row>
    <row r="22" spans="1:11" hidden="1" x14ac:dyDescent="0.35">
      <c r="A22" s="21"/>
      <c r="B22" s="24"/>
      <c r="C22" s="25"/>
      <c r="D22" s="5" t="s">
        <v>4</v>
      </c>
      <c r="E22" s="5"/>
      <c r="F22" s="9"/>
      <c r="G22" s="9"/>
      <c r="H22" s="9"/>
      <c r="I22" s="9"/>
      <c r="J22" s="9"/>
      <c r="K22" s="9"/>
    </row>
    <row r="23" spans="1:11" ht="16" hidden="1" thickBot="1" x14ac:dyDescent="0.4">
      <c r="A23" s="21"/>
      <c r="B23" s="24"/>
      <c r="C23" s="25"/>
      <c r="D23" s="5" t="s">
        <v>5</v>
      </c>
      <c r="E23" s="5"/>
      <c r="F23" s="9"/>
      <c r="G23" s="10" t="e">
        <f>SUM(G18:G21)</f>
        <v>#REF!</v>
      </c>
      <c r="H23" s="9"/>
      <c r="I23" s="10" t="e">
        <f>SUM(I18:I21)</f>
        <v>#REF!</v>
      </c>
      <c r="J23" s="9"/>
      <c r="K23" s="10" t="e">
        <f>SUM(K18:K21)</f>
        <v>#REF!</v>
      </c>
    </row>
    <row r="24" spans="1:11" hidden="1" x14ac:dyDescent="0.35">
      <c r="A24" s="21"/>
      <c r="B24" s="23"/>
      <c r="C24" s="21"/>
      <c r="D24" s="5"/>
      <c r="E24" s="5"/>
      <c r="F24" s="9"/>
      <c r="G24" s="9"/>
      <c r="H24" s="9"/>
      <c r="I24" s="9"/>
      <c r="J24" s="9"/>
      <c r="K24" s="9"/>
    </row>
    <row r="25" spans="1:11" hidden="1" x14ac:dyDescent="0.35">
      <c r="A25" s="21"/>
      <c r="B25" s="21"/>
      <c r="C25" s="21"/>
      <c r="D25" s="5" t="s">
        <v>10</v>
      </c>
      <c r="E25" s="5"/>
      <c r="F25" s="20"/>
      <c r="G25" s="20">
        <v>15740</v>
      </c>
      <c r="H25" s="20"/>
      <c r="I25" s="20">
        <v>15900</v>
      </c>
      <c r="J25" s="20"/>
      <c r="K25" s="20">
        <v>15900</v>
      </c>
    </row>
    <row r="26" spans="1:11" hidden="1" x14ac:dyDescent="0.35">
      <c r="A26" s="21"/>
      <c r="B26" s="21"/>
      <c r="C26" s="21"/>
      <c r="D26" s="5" t="s">
        <v>14</v>
      </c>
      <c r="E26" s="5"/>
      <c r="F26" s="9"/>
      <c r="G26" s="11">
        <v>0.34</v>
      </c>
      <c r="H26" s="9"/>
      <c r="I26" s="11">
        <v>0.34</v>
      </c>
      <c r="J26" s="9"/>
      <c r="K26" s="11">
        <v>0.34</v>
      </c>
    </row>
    <row r="27" spans="1:11" hidden="1" x14ac:dyDescent="0.35">
      <c r="A27" s="21"/>
      <c r="B27" s="21"/>
      <c r="C27" s="21"/>
      <c r="D27" s="5"/>
      <c r="E27" s="5"/>
      <c r="F27" s="5"/>
      <c r="G27" s="12">
        <f>1-G26</f>
        <v>0.65999999999999992</v>
      </c>
      <c r="H27" s="5"/>
      <c r="I27" s="12">
        <f>1-I26</f>
        <v>0.65999999999999992</v>
      </c>
      <c r="J27" s="5"/>
      <c r="K27" s="12">
        <f>1-K26</f>
        <v>0.65999999999999992</v>
      </c>
    </row>
    <row r="28" spans="1:11" hidden="1" x14ac:dyDescent="0.35"/>
    <row r="29" spans="1:11" hidden="1" x14ac:dyDescent="0.35"/>
    <row r="32" spans="1:11" x14ac:dyDescent="0.35">
      <c r="A32" s="31"/>
      <c r="B32" s="32" t="s">
        <v>7</v>
      </c>
      <c r="C32" s="31"/>
      <c r="D32" s="33"/>
    </row>
    <row r="33" spans="1:4" x14ac:dyDescent="0.35">
      <c r="A33" s="31"/>
      <c r="B33" s="32" t="s">
        <v>16</v>
      </c>
      <c r="C33" s="31"/>
      <c r="D33" s="33"/>
    </row>
    <row r="34" spans="1:4" x14ac:dyDescent="0.35">
      <c r="A34" s="31"/>
      <c r="B34" s="34" t="s">
        <v>48</v>
      </c>
      <c r="C34" s="31"/>
      <c r="D34" s="33"/>
    </row>
    <row r="35" spans="1:4" x14ac:dyDescent="0.35">
      <c r="A35" s="31"/>
      <c r="B35" s="32"/>
      <c r="C35" s="31"/>
      <c r="D35" s="33"/>
    </row>
    <row r="36" spans="1:4" x14ac:dyDescent="0.35">
      <c r="A36" s="31"/>
      <c r="B36" s="33"/>
      <c r="C36" s="31"/>
      <c r="D36" s="33"/>
    </row>
    <row r="37" spans="1:4" x14ac:dyDescent="0.35">
      <c r="A37" s="41"/>
      <c r="B37" s="42" t="s">
        <v>60</v>
      </c>
      <c r="C37" s="43"/>
      <c r="D37" s="42" t="s">
        <v>1</v>
      </c>
    </row>
    <row r="38" spans="1:4" x14ac:dyDescent="0.35">
      <c r="A38" s="41"/>
      <c r="B38" s="48" t="s">
        <v>3</v>
      </c>
      <c r="C38" s="43"/>
      <c r="D38" s="48" t="s">
        <v>3</v>
      </c>
    </row>
    <row r="39" spans="1:4" ht="12" customHeight="1" x14ac:dyDescent="0.35">
      <c r="A39" s="41"/>
      <c r="B39" s="44"/>
      <c r="C39" s="41"/>
      <c r="D39" s="44"/>
    </row>
    <row r="40" spans="1:4" x14ac:dyDescent="0.35">
      <c r="A40" s="41" t="s">
        <v>17</v>
      </c>
      <c r="B40" s="45" t="s">
        <v>67</v>
      </c>
      <c r="C40" s="46"/>
      <c r="D40" s="45" t="s">
        <v>68</v>
      </c>
    </row>
    <row r="41" spans="1:4" ht="11" customHeight="1" x14ac:dyDescent="0.35">
      <c r="A41" s="41"/>
      <c r="B41" s="44"/>
      <c r="C41" s="46"/>
      <c r="D41" s="45"/>
    </row>
    <row r="42" spans="1:4" ht="16" customHeight="1" x14ac:dyDescent="0.35">
      <c r="A42" s="41" t="s">
        <v>15</v>
      </c>
      <c r="B42" s="47" t="s">
        <v>18</v>
      </c>
      <c r="C42" s="46"/>
      <c r="D42" s="47" t="s">
        <v>19</v>
      </c>
    </row>
    <row r="43" spans="1:4" ht="16" customHeight="1" x14ac:dyDescent="0.35">
      <c r="A43" s="41" t="s">
        <v>52</v>
      </c>
      <c r="B43" s="47" t="s">
        <v>64</v>
      </c>
      <c r="C43" s="46"/>
      <c r="D43" s="47" t="s">
        <v>20</v>
      </c>
    </row>
    <row r="44" spans="1:4" ht="16" customHeight="1" x14ac:dyDescent="0.35">
      <c r="A44" s="41" t="s">
        <v>53</v>
      </c>
      <c r="B44" s="47" t="s">
        <v>55</v>
      </c>
      <c r="C44" s="46"/>
      <c r="D44" s="47" t="s">
        <v>64</v>
      </c>
    </row>
    <row r="45" spans="1:4" ht="11" customHeight="1" x14ac:dyDescent="0.35">
      <c r="A45" s="41" t="s">
        <v>4</v>
      </c>
      <c r="B45" s="45"/>
      <c r="C45" s="46"/>
      <c r="D45" s="45"/>
    </row>
    <row r="46" spans="1:4" ht="16" thickBot="1" x14ac:dyDescent="0.4">
      <c r="A46" s="41" t="s">
        <v>51</v>
      </c>
      <c r="B46" s="40" t="s">
        <v>69</v>
      </c>
      <c r="C46" s="46"/>
      <c r="D46" s="40" t="s">
        <v>70</v>
      </c>
    </row>
    <row r="47" spans="1:4" ht="16" thickTop="1" x14ac:dyDescent="0.35">
      <c r="A47" s="41"/>
      <c r="B47" s="41"/>
      <c r="C47" s="41"/>
      <c r="D47" s="41"/>
    </row>
    <row r="48" spans="1:4" x14ac:dyDescent="0.35">
      <c r="A48" s="39"/>
      <c r="B48" s="39"/>
      <c r="C48" s="39"/>
      <c r="D48" s="39"/>
    </row>
    <row r="49" spans="1:4" x14ac:dyDescent="0.35">
      <c r="B49" s="31"/>
      <c r="C49" s="31"/>
      <c r="D49" s="31"/>
    </row>
    <row r="50" spans="1:4" x14ac:dyDescent="0.35">
      <c r="A50" s="31"/>
      <c r="B50" s="31"/>
      <c r="C50" s="31"/>
      <c r="D50" s="31"/>
    </row>
    <row r="51" spans="1:4" x14ac:dyDescent="0.35">
      <c r="A51" s="31"/>
      <c r="B51" s="31"/>
      <c r="C51" s="31"/>
      <c r="D51" s="31"/>
    </row>
    <row r="52" spans="1:4" x14ac:dyDescent="0.35">
      <c r="A52" s="31"/>
      <c r="B52" s="31"/>
      <c r="C52" s="31"/>
      <c r="D52" s="31"/>
    </row>
    <row r="53" spans="1:4" x14ac:dyDescent="0.35">
      <c r="A53" s="31"/>
      <c r="B53" s="31"/>
      <c r="C53" s="31"/>
      <c r="D53" s="31"/>
    </row>
    <row r="54" spans="1:4" x14ac:dyDescent="0.35">
      <c r="A54" s="31"/>
      <c r="B54" s="31"/>
      <c r="C54" s="31"/>
      <c r="D54" s="31"/>
    </row>
    <row r="55" spans="1:4" x14ac:dyDescent="0.35">
      <c r="A55" s="31"/>
      <c r="B55" s="31"/>
      <c r="C55" s="31"/>
      <c r="D55" s="31"/>
    </row>
  </sheetData>
  <phoneticPr fontId="5" type="noConversion"/>
  <pageMargins left="0.75" right="0.75" top="1" bottom="1" header="0.5" footer="0.5"/>
  <pageSetup scale="90" orientation="portrait" horizontalDpi="4294967292" verticalDpi="4294967292" r:id="rId1"/>
  <ignoredErrors>
    <ignoredError sqref="B43:C43 B45:D45 C44 B44 B42:C42 D42:D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H19" sqref="H19"/>
    </sheetView>
  </sheetViews>
  <sheetFormatPr defaultColWidth="10.6640625" defaultRowHeight="15.5" x14ac:dyDescent="0.35"/>
  <cols>
    <col min="1" max="1" width="4.1640625" customWidth="1"/>
    <col min="2" max="2" width="21" customWidth="1"/>
    <col min="4" max="4" width="6.33203125" customWidth="1"/>
  </cols>
  <sheetData>
    <row r="1" spans="1:14" ht="18.5" x14ac:dyDescent="0.45">
      <c r="A1" s="19" t="s">
        <v>21</v>
      </c>
    </row>
    <row r="3" spans="1:14" x14ac:dyDescent="0.35">
      <c r="C3" s="2" t="s">
        <v>11</v>
      </c>
      <c r="D3" s="2"/>
      <c r="E3" s="2" t="s">
        <v>12</v>
      </c>
    </row>
    <row r="4" spans="1:14" x14ac:dyDescent="0.35">
      <c r="A4" s="29" t="s">
        <v>23</v>
      </c>
      <c r="B4" s="29"/>
      <c r="C4" s="30">
        <v>50.4</v>
      </c>
      <c r="D4" s="30"/>
      <c r="E4" s="30">
        <f>C4</f>
        <v>50.4</v>
      </c>
      <c r="F4" s="15"/>
      <c r="G4" s="15"/>
      <c r="H4" s="15"/>
      <c r="I4" s="15"/>
      <c r="J4" s="14"/>
      <c r="K4" s="14"/>
      <c r="L4" s="14"/>
      <c r="M4" s="14"/>
      <c r="N4" s="14"/>
    </row>
    <row r="5" spans="1:14" x14ac:dyDescent="0.35">
      <c r="B5" t="s">
        <v>22</v>
      </c>
      <c r="C5" s="15">
        <v>-8.8000000000000007</v>
      </c>
      <c r="D5" s="15"/>
      <c r="E5" s="15">
        <v>-8.6999999999999993</v>
      </c>
      <c r="F5" s="15"/>
      <c r="G5" s="15"/>
      <c r="H5" s="15"/>
      <c r="I5" s="15"/>
      <c r="J5" s="14"/>
      <c r="K5" s="14"/>
      <c r="L5" s="14"/>
      <c r="M5" s="14"/>
      <c r="N5" s="14"/>
    </row>
    <row r="6" spans="1:14" x14ac:dyDescent="0.35">
      <c r="B6" t="s">
        <v>24</v>
      </c>
      <c r="C6" s="15">
        <v>-1</v>
      </c>
      <c r="D6" s="15"/>
      <c r="E6" s="15">
        <v>-0.5</v>
      </c>
      <c r="F6" s="15"/>
      <c r="G6" s="15"/>
      <c r="H6" s="15"/>
      <c r="I6" s="15"/>
      <c r="J6" s="14"/>
      <c r="K6" s="14"/>
      <c r="L6" s="14"/>
      <c r="M6" s="14"/>
      <c r="N6" s="14"/>
    </row>
    <row r="7" spans="1:14" x14ac:dyDescent="0.35">
      <c r="B7" t="s">
        <v>25</v>
      </c>
      <c r="C7" s="15">
        <v>0.4</v>
      </c>
      <c r="D7" s="15"/>
      <c r="E7" s="15">
        <v>0.4</v>
      </c>
      <c r="F7" s="15"/>
      <c r="G7" s="15"/>
      <c r="H7" s="15"/>
      <c r="I7" s="15"/>
      <c r="J7" s="14"/>
      <c r="K7" s="14"/>
      <c r="L7" s="14"/>
      <c r="M7" s="14"/>
      <c r="N7" s="14"/>
    </row>
    <row r="8" spans="1:14" x14ac:dyDescent="0.35">
      <c r="B8" t="s">
        <v>26</v>
      </c>
      <c r="C8" s="15">
        <v>0</v>
      </c>
      <c r="D8" s="15"/>
      <c r="E8" s="15">
        <v>0.4</v>
      </c>
      <c r="F8" s="15"/>
      <c r="G8" s="15"/>
      <c r="H8" s="15"/>
      <c r="I8" s="15"/>
      <c r="J8" s="14"/>
      <c r="K8" s="14"/>
      <c r="L8" s="14"/>
      <c r="M8" s="14"/>
      <c r="N8" s="14"/>
    </row>
    <row r="9" spans="1:14" x14ac:dyDescent="0.35">
      <c r="B9" t="s">
        <v>31</v>
      </c>
      <c r="C9" s="15">
        <v>0</v>
      </c>
      <c r="D9" s="15"/>
      <c r="E9" s="15">
        <v>0.2</v>
      </c>
      <c r="F9" s="15"/>
      <c r="G9" s="15"/>
      <c r="H9" s="15"/>
      <c r="I9" s="15"/>
      <c r="J9" s="14"/>
      <c r="K9" s="14"/>
      <c r="L9" s="14"/>
      <c r="M9" s="14"/>
      <c r="N9" s="14"/>
    </row>
    <row r="10" spans="1:14" x14ac:dyDescent="0.35">
      <c r="B10" t="s">
        <v>27</v>
      </c>
      <c r="C10" s="15">
        <v>1</v>
      </c>
      <c r="D10" s="15"/>
      <c r="E10" s="15">
        <v>1.5</v>
      </c>
      <c r="F10" s="15"/>
      <c r="G10" s="15"/>
      <c r="H10" s="15"/>
      <c r="I10" s="15"/>
      <c r="J10" s="14"/>
      <c r="K10" s="14"/>
      <c r="L10" s="14"/>
      <c r="M10" s="14"/>
      <c r="N10" s="14"/>
    </row>
    <row r="11" spans="1:14" x14ac:dyDescent="0.35">
      <c r="B11" t="s">
        <v>28</v>
      </c>
      <c r="C11" s="15">
        <v>0.1</v>
      </c>
      <c r="D11" s="15"/>
      <c r="E11" s="15">
        <f>C11</f>
        <v>0.1</v>
      </c>
      <c r="F11" s="15"/>
      <c r="G11" s="15"/>
      <c r="H11" s="15"/>
      <c r="I11" s="15"/>
      <c r="J11" s="14"/>
      <c r="K11" s="14"/>
      <c r="L11" s="14"/>
      <c r="M11" s="14"/>
      <c r="N11" s="14"/>
    </row>
    <row r="12" spans="1:14" x14ac:dyDescent="0.35">
      <c r="B12" t="s">
        <v>29</v>
      </c>
      <c r="C12" s="16">
        <v>-0.1</v>
      </c>
      <c r="D12" s="15"/>
      <c r="E12" s="16">
        <v>0.2</v>
      </c>
      <c r="F12" s="15"/>
      <c r="G12" s="15"/>
      <c r="H12" s="15"/>
      <c r="I12" s="15"/>
      <c r="J12" s="14"/>
      <c r="K12" s="14"/>
      <c r="L12" s="14"/>
      <c r="M12" s="14"/>
      <c r="N12" s="14"/>
    </row>
    <row r="13" spans="1:14" x14ac:dyDescent="0.35">
      <c r="A13" s="17" t="s">
        <v>30</v>
      </c>
      <c r="B13" s="17"/>
      <c r="C13" s="18">
        <f>SUM(C4:C12)</f>
        <v>41.999999999999993</v>
      </c>
      <c r="D13" s="18"/>
      <c r="E13" s="18">
        <f>SUM(E4:E12)</f>
        <v>44.000000000000007</v>
      </c>
      <c r="F13" s="15"/>
      <c r="G13" s="15"/>
      <c r="H13" s="15"/>
      <c r="I13" s="15"/>
      <c r="J13" s="14"/>
      <c r="K13" s="14"/>
      <c r="L13" s="14"/>
      <c r="M13" s="14"/>
      <c r="N13" s="14"/>
    </row>
    <row r="14" spans="1:14" ht="10" customHeight="1" x14ac:dyDescent="0.35">
      <c r="C14" s="15"/>
      <c r="D14" s="15"/>
      <c r="E14" s="15"/>
      <c r="F14" s="15"/>
      <c r="G14" s="15"/>
      <c r="H14" s="15"/>
      <c r="I14" s="15"/>
      <c r="J14" s="14"/>
      <c r="K14" s="14"/>
      <c r="L14" s="14"/>
      <c r="M14" s="14"/>
      <c r="N14" s="14"/>
    </row>
    <row r="15" spans="1:14" x14ac:dyDescent="0.35">
      <c r="A15" s="29" t="s">
        <v>32</v>
      </c>
      <c r="B15" s="29"/>
      <c r="C15" s="30">
        <v>22.6</v>
      </c>
      <c r="D15" s="15"/>
      <c r="E15" s="15"/>
      <c r="F15" s="15"/>
      <c r="G15" s="15"/>
      <c r="H15" s="15"/>
      <c r="I15" s="15"/>
      <c r="J15" s="14"/>
      <c r="K15" s="14"/>
      <c r="L15" s="14"/>
      <c r="M15" s="14"/>
      <c r="N15" s="14"/>
    </row>
    <row r="16" spans="1:14" x14ac:dyDescent="0.35">
      <c r="A16" t="s">
        <v>33</v>
      </c>
      <c r="C16" s="4">
        <f>C15/C4</f>
        <v>0.44841269841269843</v>
      </c>
      <c r="D16" s="15"/>
      <c r="E16" s="15"/>
      <c r="F16" s="15"/>
      <c r="G16" s="15"/>
      <c r="H16" s="15"/>
      <c r="I16" s="15"/>
      <c r="J16" s="14"/>
      <c r="K16" s="14"/>
      <c r="L16" s="14"/>
      <c r="M16" s="14"/>
      <c r="N16" s="14"/>
    </row>
    <row r="17" spans="1:14" ht="7" customHeight="1" x14ac:dyDescent="0.35">
      <c r="C17" s="15"/>
      <c r="D17" s="15"/>
      <c r="E17" s="15"/>
      <c r="F17" s="15"/>
      <c r="G17" s="15"/>
      <c r="H17" s="15"/>
      <c r="I17" s="15"/>
      <c r="J17" s="14"/>
      <c r="K17" s="14"/>
      <c r="L17" s="14"/>
      <c r="M17" s="14"/>
      <c r="N17" s="14"/>
    </row>
    <row r="18" spans="1:14" x14ac:dyDescent="0.35">
      <c r="A18" t="s">
        <v>34</v>
      </c>
      <c r="C18" s="4">
        <v>0.42</v>
      </c>
      <c r="D18" s="15"/>
      <c r="E18" s="4">
        <v>0.43</v>
      </c>
      <c r="F18" s="15"/>
      <c r="G18" s="15"/>
      <c r="H18" s="15"/>
      <c r="I18" s="15"/>
      <c r="J18" s="14"/>
      <c r="K18" s="14"/>
      <c r="L18" s="14"/>
      <c r="M18" s="14"/>
      <c r="N18" s="14"/>
    </row>
    <row r="19" spans="1:14" ht="12" customHeight="1" x14ac:dyDescent="0.35">
      <c r="C19" s="15"/>
      <c r="D19" s="15"/>
      <c r="E19" s="15"/>
      <c r="F19" s="15"/>
      <c r="G19" s="15"/>
      <c r="H19" s="15"/>
      <c r="I19" s="15"/>
      <c r="J19" s="14"/>
      <c r="K19" s="14"/>
      <c r="L19" s="14"/>
      <c r="M19" s="14"/>
      <c r="N19" s="14"/>
    </row>
    <row r="20" spans="1:14" x14ac:dyDescent="0.35">
      <c r="A20" s="17" t="s">
        <v>35</v>
      </c>
      <c r="B20" s="17"/>
      <c r="C20" s="18">
        <f>C18*C13</f>
        <v>17.639999999999997</v>
      </c>
      <c r="D20" s="18"/>
      <c r="E20" s="18">
        <f>E18*E13</f>
        <v>18.920000000000002</v>
      </c>
      <c r="F20" s="15"/>
      <c r="G20" s="15"/>
      <c r="H20" s="15"/>
      <c r="I20" s="15"/>
      <c r="J20" s="14"/>
      <c r="K20" s="14"/>
      <c r="L20" s="14"/>
      <c r="M20" s="14"/>
      <c r="N20" s="14"/>
    </row>
    <row r="21" spans="1:14" ht="10" customHeight="1" x14ac:dyDescent="0.35">
      <c r="C21" s="15"/>
      <c r="D21" s="15"/>
      <c r="E21" s="15"/>
      <c r="F21" s="15"/>
      <c r="G21" s="15"/>
      <c r="H21" s="15"/>
      <c r="I21" s="15"/>
      <c r="J21" s="14"/>
      <c r="K21" s="14"/>
      <c r="L21" s="14"/>
      <c r="M21" s="14"/>
      <c r="N21" s="14"/>
    </row>
    <row r="22" spans="1:14" x14ac:dyDescent="0.35">
      <c r="A22" s="29" t="s">
        <v>36</v>
      </c>
      <c r="B22" s="29"/>
      <c r="C22" s="30">
        <v>19.7</v>
      </c>
      <c r="D22" s="15"/>
      <c r="E22" s="15"/>
      <c r="F22" s="15"/>
      <c r="G22" s="15"/>
      <c r="H22" s="15"/>
      <c r="I22" s="15"/>
      <c r="J22" s="14"/>
      <c r="K22" s="14"/>
      <c r="L22" s="14"/>
      <c r="M22" s="14"/>
      <c r="N22" s="14"/>
    </row>
    <row r="23" spans="1:14" x14ac:dyDescent="0.35">
      <c r="A23" t="s">
        <v>37</v>
      </c>
      <c r="C23" s="15">
        <v>-0.7</v>
      </c>
      <c r="D23" s="15"/>
      <c r="E23" s="15"/>
      <c r="F23" s="15"/>
      <c r="G23" s="15"/>
      <c r="H23" s="15"/>
      <c r="I23" s="15"/>
      <c r="J23" s="14"/>
      <c r="K23" s="14"/>
      <c r="L23" s="14"/>
      <c r="M23" s="14"/>
      <c r="N23" s="14"/>
    </row>
    <row r="24" spans="1:14" x14ac:dyDescent="0.35">
      <c r="A24" t="s">
        <v>38</v>
      </c>
      <c r="C24" s="15">
        <v>0.4</v>
      </c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</row>
    <row r="25" spans="1:14" x14ac:dyDescent="0.35">
      <c r="A25" t="s">
        <v>47</v>
      </c>
      <c r="C25" s="15">
        <v>0.2</v>
      </c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</row>
    <row r="26" spans="1:14" ht="8" customHeight="1" x14ac:dyDescent="0.35">
      <c r="C26" s="16"/>
      <c r="D26" s="15"/>
      <c r="E26" s="16"/>
      <c r="F26" s="15"/>
      <c r="G26" s="15"/>
      <c r="H26" s="15"/>
      <c r="I26" s="15"/>
      <c r="J26" s="14"/>
      <c r="K26" s="14"/>
      <c r="L26" s="14"/>
      <c r="M26" s="14"/>
      <c r="N26" s="14"/>
    </row>
    <row r="27" spans="1:14" x14ac:dyDescent="0.35">
      <c r="A27" s="17" t="s">
        <v>39</v>
      </c>
      <c r="B27" s="17"/>
      <c r="C27" s="18">
        <f>SUM(C22:C26)</f>
        <v>19.599999999999998</v>
      </c>
      <c r="D27" s="18"/>
      <c r="E27" s="18">
        <f>C27</f>
        <v>19.599999999999998</v>
      </c>
      <c r="F27" s="15"/>
      <c r="G27" s="15"/>
      <c r="H27" s="15"/>
      <c r="I27" s="15"/>
      <c r="J27" s="14"/>
      <c r="K27" s="14"/>
      <c r="L27" s="14"/>
      <c r="M27" s="14"/>
      <c r="N27" s="14"/>
    </row>
    <row r="28" spans="1:14" x14ac:dyDescent="0.35">
      <c r="A28" t="s">
        <v>40</v>
      </c>
      <c r="C28" s="15">
        <v>-0.3</v>
      </c>
      <c r="D28" s="15"/>
      <c r="E28" s="15">
        <v>-0.3</v>
      </c>
      <c r="F28" s="15"/>
      <c r="G28" s="15"/>
      <c r="H28" s="15"/>
      <c r="I28" s="15"/>
      <c r="J28" s="14"/>
      <c r="K28" s="14"/>
      <c r="L28" s="14"/>
      <c r="M28" s="14"/>
      <c r="N28" s="14"/>
    </row>
    <row r="29" spans="1:14" x14ac:dyDescent="0.35">
      <c r="A29" t="s">
        <v>41</v>
      </c>
      <c r="C29" s="16">
        <v>-0.3</v>
      </c>
      <c r="D29" s="15"/>
      <c r="E29" s="16">
        <f>C29</f>
        <v>-0.3</v>
      </c>
      <c r="F29" s="15"/>
      <c r="G29" s="15"/>
      <c r="H29" s="15"/>
      <c r="I29" s="15"/>
      <c r="J29" s="14"/>
      <c r="K29" s="14"/>
      <c r="L29" s="14"/>
      <c r="M29" s="14"/>
      <c r="N29" s="14"/>
    </row>
    <row r="30" spans="1:14" x14ac:dyDescent="0.35">
      <c r="A30" t="s">
        <v>42</v>
      </c>
      <c r="C30" s="15">
        <f>C20+C28+C29-C27</f>
        <v>-2.5600000000000023</v>
      </c>
      <c r="D30" s="15"/>
      <c r="E30" s="15">
        <f>E20+E28+E29-E27</f>
        <v>-1.2799999999999976</v>
      </c>
      <c r="F30" s="15"/>
      <c r="G30" s="15"/>
      <c r="H30" s="15"/>
      <c r="I30" s="15"/>
      <c r="J30" s="14"/>
      <c r="K30" s="14"/>
      <c r="L30" s="14"/>
      <c r="M30" s="14"/>
      <c r="N30" s="14"/>
    </row>
    <row r="31" spans="1:14" x14ac:dyDescent="0.35">
      <c r="A31" t="s">
        <v>43</v>
      </c>
      <c r="C31" s="16">
        <f>C30*0.4</f>
        <v>-1.0240000000000009</v>
      </c>
      <c r="D31" s="15"/>
      <c r="E31" s="16">
        <f>E30*0.4</f>
        <v>-0.51199999999999901</v>
      </c>
      <c r="F31" s="15"/>
      <c r="G31" s="15"/>
      <c r="H31" s="15"/>
      <c r="I31" s="15"/>
      <c r="J31" s="14"/>
      <c r="K31" s="14"/>
      <c r="L31" s="14"/>
      <c r="M31" s="14"/>
      <c r="N31" s="14"/>
    </row>
    <row r="32" spans="1:14" x14ac:dyDescent="0.35">
      <c r="A32" t="s">
        <v>44</v>
      </c>
      <c r="C32" s="15">
        <f>C30-C31</f>
        <v>-1.5360000000000014</v>
      </c>
      <c r="D32" s="15"/>
      <c r="E32" s="15">
        <v>-0.9</v>
      </c>
      <c r="F32" s="15"/>
      <c r="G32" s="15"/>
      <c r="H32" s="15"/>
      <c r="I32" s="15"/>
      <c r="J32" s="14"/>
      <c r="K32" s="14"/>
      <c r="L32" s="14"/>
      <c r="M32" s="14"/>
      <c r="N32" s="14"/>
    </row>
    <row r="33" spans="1:14" x14ac:dyDescent="0.35">
      <c r="C33" s="15"/>
      <c r="D33" s="15"/>
      <c r="E33" s="15"/>
      <c r="F33" s="15"/>
      <c r="G33" s="15"/>
      <c r="H33" s="15"/>
      <c r="I33" s="15"/>
      <c r="J33" s="14"/>
      <c r="K33" s="14"/>
      <c r="L33" s="14"/>
      <c r="M33" s="14"/>
      <c r="N33" s="14"/>
    </row>
    <row r="34" spans="1:14" x14ac:dyDescent="0.35">
      <c r="A34" s="27" t="s">
        <v>46</v>
      </c>
      <c r="B34" s="27"/>
      <c r="C34" s="28" t="e">
        <f>C32/(C36/1000)</f>
        <v>#REF!</v>
      </c>
      <c r="D34" s="28"/>
      <c r="E34" s="28" t="e">
        <f>E32/(E36/1000)</f>
        <v>#REF!</v>
      </c>
      <c r="F34" s="15"/>
      <c r="G34" s="15"/>
      <c r="H34" s="15"/>
      <c r="I34" s="15"/>
      <c r="J34" s="14"/>
      <c r="K34" s="14"/>
      <c r="L34" s="14"/>
      <c r="M34" s="14"/>
      <c r="N34" s="14"/>
    </row>
    <row r="35" spans="1:14" x14ac:dyDescent="0.35">
      <c r="C35" s="15"/>
      <c r="D35" s="15"/>
      <c r="E35" s="15"/>
      <c r="F35" s="15"/>
      <c r="G35" s="15"/>
      <c r="H35" s="15"/>
      <c r="I35" s="15"/>
      <c r="J35" s="14"/>
      <c r="K35" s="14"/>
      <c r="L35" s="14"/>
      <c r="M35" s="14"/>
      <c r="N35" s="14"/>
    </row>
    <row r="36" spans="1:14" x14ac:dyDescent="0.35">
      <c r="A36" t="s">
        <v>45</v>
      </c>
      <c r="C36" s="3" t="e">
        <f>'Non GAAP EPS'!#REF!</f>
        <v>#REF!</v>
      </c>
      <c r="D36" s="15"/>
      <c r="E36" s="15" t="e">
        <f>C36</f>
        <v>#REF!</v>
      </c>
      <c r="F36" s="15"/>
      <c r="G36" s="15"/>
      <c r="H36" s="15"/>
      <c r="I36" s="15"/>
      <c r="J36" s="14"/>
      <c r="K36" s="14"/>
      <c r="L36" s="14"/>
      <c r="M36" s="14"/>
      <c r="N36" s="14"/>
    </row>
    <row r="37" spans="1:14" x14ac:dyDescent="0.35">
      <c r="C37" s="15"/>
      <c r="D37" s="15"/>
      <c r="E37" s="15"/>
      <c r="F37" s="15"/>
      <c r="G37" s="15"/>
      <c r="H37" s="15"/>
      <c r="I37" s="15"/>
      <c r="J37" s="14"/>
      <c r="K37" s="14"/>
      <c r="L37" s="14"/>
      <c r="M37" s="14"/>
      <c r="N37" s="14"/>
    </row>
    <row r="38" spans="1:14" x14ac:dyDescent="0.35">
      <c r="C38" s="15"/>
      <c r="D38" s="15"/>
      <c r="E38" s="15"/>
      <c r="F38" s="15"/>
      <c r="G38" s="15"/>
      <c r="H38" s="15"/>
      <c r="I38" s="15"/>
      <c r="J38" s="14"/>
      <c r="K38" s="14"/>
      <c r="L38" s="14"/>
      <c r="M38" s="14"/>
      <c r="N38" s="14"/>
    </row>
    <row r="39" spans="1:14" x14ac:dyDescent="0.35">
      <c r="C39" s="15"/>
      <c r="D39" s="15"/>
      <c r="E39" s="15"/>
      <c r="F39" s="15"/>
      <c r="G39" s="15"/>
      <c r="H39" s="15"/>
      <c r="I39" s="15"/>
      <c r="J39" s="14"/>
      <c r="K39" s="14"/>
      <c r="L39" s="14"/>
      <c r="M39" s="14"/>
      <c r="N39" s="14"/>
    </row>
    <row r="40" spans="1:14" x14ac:dyDescent="0.35">
      <c r="C40" s="15"/>
      <c r="D40" s="15"/>
      <c r="E40" s="15"/>
      <c r="F40" s="15"/>
      <c r="G40" s="15"/>
      <c r="H40" s="15"/>
      <c r="I40" s="15"/>
      <c r="J40" s="14"/>
      <c r="K40" s="14"/>
      <c r="L40" s="14"/>
      <c r="M40" s="14"/>
      <c r="N40" s="14"/>
    </row>
    <row r="41" spans="1:14" x14ac:dyDescent="0.35">
      <c r="C41" s="13"/>
      <c r="D41" s="13"/>
      <c r="E41" s="13"/>
      <c r="F41" s="13"/>
      <c r="G41" s="13"/>
      <c r="H41" s="13"/>
      <c r="I41" s="13"/>
      <c r="J41" s="14"/>
      <c r="K41" s="14"/>
      <c r="L41" s="14"/>
      <c r="M41" s="14"/>
      <c r="N41" s="14"/>
    </row>
    <row r="42" spans="1:14" x14ac:dyDescent="0.35">
      <c r="C42" s="13"/>
      <c r="D42" s="13"/>
      <c r="E42" s="13"/>
      <c r="F42" s="13"/>
      <c r="G42" s="13"/>
      <c r="H42" s="13"/>
      <c r="I42" s="13"/>
      <c r="J42" s="14"/>
      <c r="K42" s="14"/>
      <c r="L42" s="14"/>
      <c r="M42" s="14"/>
      <c r="N42" s="14"/>
    </row>
    <row r="43" spans="1:14" x14ac:dyDescent="0.35">
      <c r="C43" s="13"/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</row>
    <row r="44" spans="1:14" x14ac:dyDescent="0.35"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</row>
    <row r="45" spans="1:14" x14ac:dyDescent="0.35">
      <c r="C45" s="13"/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</row>
    <row r="46" spans="1:14" x14ac:dyDescent="0.35"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</row>
    <row r="47" spans="1:14" x14ac:dyDescent="0.35">
      <c r="C47" s="13"/>
      <c r="D47" s="13"/>
      <c r="E47" s="13"/>
      <c r="F47" s="13"/>
      <c r="G47" s="13"/>
      <c r="H47" s="13"/>
      <c r="I47" s="14"/>
      <c r="J47" s="14"/>
      <c r="K47" s="14"/>
      <c r="L47" s="14"/>
      <c r="M47" s="14"/>
      <c r="N47" s="14"/>
    </row>
    <row r="48" spans="1:14" x14ac:dyDescent="0.35">
      <c r="C48" s="13"/>
      <c r="D48" s="13"/>
      <c r="E48" s="13"/>
      <c r="F48" s="13"/>
      <c r="G48" s="13"/>
      <c r="H48" s="13"/>
      <c r="I48" s="14"/>
      <c r="J48" s="14"/>
      <c r="K48" s="14"/>
      <c r="L48" s="14"/>
      <c r="M48" s="14"/>
      <c r="N48" s="14"/>
    </row>
    <row r="49" spans="3:14" x14ac:dyDescent="0.35">
      <c r="C49" s="13"/>
      <c r="D49" s="13"/>
      <c r="E49" s="13"/>
      <c r="F49" s="13"/>
      <c r="G49" s="13"/>
      <c r="H49" s="13"/>
      <c r="I49" s="14"/>
      <c r="J49" s="14"/>
      <c r="K49" s="14"/>
      <c r="L49" s="14"/>
      <c r="M49" s="14"/>
      <c r="N49" s="14"/>
    </row>
    <row r="50" spans="3:14" x14ac:dyDescent="0.35">
      <c r="C50" s="13"/>
      <c r="D50" s="13"/>
      <c r="E50" s="13"/>
      <c r="F50" s="13"/>
      <c r="G50" s="13"/>
      <c r="H50" s="13"/>
      <c r="I50" s="14"/>
      <c r="J50" s="14"/>
      <c r="K50" s="14"/>
      <c r="L50" s="14"/>
      <c r="M50" s="14"/>
      <c r="N50" s="14"/>
    </row>
    <row r="51" spans="3:14" x14ac:dyDescent="0.35">
      <c r="C51" s="13"/>
      <c r="D51" s="13"/>
      <c r="E51" s="13"/>
      <c r="F51" s="13"/>
      <c r="G51" s="13"/>
      <c r="H51" s="13"/>
      <c r="I51" s="14"/>
      <c r="J51" s="14"/>
      <c r="K51" s="14"/>
      <c r="L51" s="14"/>
      <c r="M51" s="14"/>
      <c r="N51" s="14"/>
    </row>
    <row r="52" spans="3:14" x14ac:dyDescent="0.3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3:14" x14ac:dyDescent="0.3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3:14" x14ac:dyDescent="0.3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3:14" x14ac:dyDescent="0.3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3:14" x14ac:dyDescent="0.3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3:14" x14ac:dyDescent="0.3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3:14" x14ac:dyDescent="0.3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3:14" x14ac:dyDescent="0.3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3:14" x14ac:dyDescent="0.3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3:14" x14ac:dyDescent="0.3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3:14" x14ac:dyDescent="0.3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3:14" x14ac:dyDescent="0.3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3:14" x14ac:dyDescent="0.3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3:14" x14ac:dyDescent="0.3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3:14" x14ac:dyDescent="0.3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3:14" x14ac:dyDescent="0.3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3:14" x14ac:dyDescent="0.3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3:14" x14ac:dyDescent="0.3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3:14" x14ac:dyDescent="0.3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3:14" x14ac:dyDescent="0.3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</sheetData>
  <phoneticPr fontId="5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EBITDA Projection</vt:lpstr>
      <vt:lpstr>Non GAAP EPS</vt:lpstr>
      <vt:lpstr>Reconciliation between Q4 &amp; Q1 </vt:lpstr>
    </vt:vector>
  </TitlesOfParts>
  <Company>KVH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Rendall</dc:creator>
  <cp:lastModifiedBy>Eileen Pribula</cp:lastModifiedBy>
  <cp:lastPrinted>2015-10-30T17:33:29Z</cp:lastPrinted>
  <dcterms:created xsi:type="dcterms:W3CDTF">2015-03-04T14:10:44Z</dcterms:created>
  <dcterms:modified xsi:type="dcterms:W3CDTF">2015-11-02T23:22:26Z</dcterms:modified>
</cp:coreProperties>
</file>